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2 INFORMACION PRESUPUESTARIA\"/>
    </mc:Choice>
  </mc:AlternateContent>
  <xr:revisionPtr revIDLastSave="0" documentId="13_ncr:1_{B22F5599-8744-416E-B3A2-86F2AC2365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4" l="1"/>
  <c r="G14" i="4" l="1"/>
  <c r="G13" i="4"/>
  <c r="G12" i="4"/>
  <c r="G11" i="4"/>
  <c r="G10" i="4"/>
  <c r="G9" i="4"/>
  <c r="G17" i="4" s="1"/>
  <c r="G8" i="4"/>
  <c r="G7" i="4"/>
  <c r="G6" i="4"/>
  <c r="D14" i="4"/>
  <c r="D13" i="4"/>
  <c r="D12" i="4"/>
  <c r="D11" i="4"/>
  <c r="D10" i="4"/>
  <c r="D9" i="4"/>
  <c r="D8" i="4"/>
  <c r="D7" i="4"/>
  <c r="D6" i="4"/>
  <c r="D5" i="4"/>
  <c r="G35" i="4" l="1"/>
  <c r="G34" i="4"/>
  <c r="G33" i="4"/>
  <c r="G32" i="4"/>
  <c r="G31" i="4" s="1"/>
  <c r="D35" i="4"/>
  <c r="D34" i="4"/>
  <c r="D33" i="4"/>
  <c r="D32" i="4"/>
  <c r="F31" i="4"/>
  <c r="E31" i="4"/>
  <c r="C31" i="4"/>
  <c r="G38" i="4"/>
  <c r="G37" i="4" s="1"/>
  <c r="D38" i="4"/>
  <c r="D37" i="4" s="1"/>
  <c r="F37" i="4"/>
  <c r="E37" i="4"/>
  <c r="C37" i="4"/>
  <c r="B37" i="4"/>
  <c r="B31" i="4"/>
  <c r="G29" i="4"/>
  <c r="G28" i="4"/>
  <c r="G27" i="4"/>
  <c r="G26" i="4"/>
  <c r="G41" i="4" s="1"/>
  <c r="G25" i="4"/>
  <c r="G24" i="4"/>
  <c r="G23" i="4"/>
  <c r="G22" i="4"/>
  <c r="D28" i="4"/>
  <c r="D27" i="4"/>
  <c r="D26" i="4"/>
  <c r="D25" i="4"/>
  <c r="D24" i="4"/>
  <c r="D23" i="4"/>
  <c r="D22" i="4"/>
  <c r="F21" i="4"/>
  <c r="F40" i="4" s="1"/>
  <c r="E21" i="4"/>
  <c r="E40" i="4" s="1"/>
  <c r="C21" i="4"/>
  <c r="B21" i="4"/>
  <c r="F16" i="4"/>
  <c r="E16" i="4"/>
  <c r="D16" i="4"/>
  <c r="C16" i="4"/>
  <c r="B16" i="4"/>
  <c r="G5" i="4"/>
  <c r="D31" i="4" l="1"/>
  <c r="B40" i="4"/>
  <c r="C40" i="4"/>
  <c r="G21" i="4"/>
  <c r="D21" i="4"/>
  <c r="D40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<sst xmlns="http://schemas.openxmlformats.org/spreadsheetml/2006/main" count="63" uniqueCount="40">
  <si>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</si>
  <si>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</si>
  <si>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</si>
  <si>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</si>
  <si>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</si>
  <si>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</si>
  <si>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</si>
  <si>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</si>
  <si>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</si>
  <si>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</si>
  <si>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</si>
  <si>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</si>
  <si>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</si>
  <si>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</si>
  <si>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</si>
  <si>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</si>
  <si>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</si>
  <si>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</si>
  <si>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</si>
  <si>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</si>
  <si>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</si>
  <si>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</si>
  <si>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</si>
  <si>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</si>
  <si>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</si>
  <si>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</si>
  <si>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</si>
  <si>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</si>
  <si>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</si>
  <si>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</si>
  <si>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</si>
  <si>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</si>
  <si>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</si>
  <si>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</si>
  <si>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</si>
  <si>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</si>
  <si>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</si>
  <si>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</si>
  <si>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Vivienda de León, Guanajuato (IMUVI)
Estado Analítico de Ingresos
Del 1 de enero al de junio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</si>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</sst>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0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8328660"/>
          <a:ext cx="47853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28935610</v>
      </c>
      <c r="C8" s="16">
        <v>0</v>
      </c>
      <c r="D8" s="16">
        <f t="shared" si="0"/>
        <v>28935610</v>
      </c>
      <c r="E8" s="16">
        <v>7466813.5800000001</v>
      </c>
      <c r="F8" s="16">
        <v>7466813.5800000001</v>
      </c>
      <c r="G8" s="16">
        <f t="shared" si="1"/>
        <v>-21468796.420000002</v>
      </c>
    </row>
    <row r="9" spans="1:7" x14ac:dyDescent="0.2">
      <c r="A9" s="37" t="s">
        <v>18</v>
      </c>
      <c r="B9" s="16">
        <v>7110000</v>
      </c>
      <c r="C9" s="16">
        <v>0</v>
      </c>
      <c r="D9" s="16">
        <f t="shared" si="0"/>
        <v>7110000</v>
      </c>
      <c r="E9" s="16">
        <v>12901578.780000001</v>
      </c>
      <c r="F9" s="16">
        <v>12901578.780000001</v>
      </c>
      <c r="G9" s="16">
        <f t="shared" si="1"/>
        <v>5791578.7800000012</v>
      </c>
    </row>
    <row r="10" spans="1:7" x14ac:dyDescent="0.2">
      <c r="A10" s="38" t="s">
        <v>19</v>
      </c>
      <c r="B10" s="16">
        <v>600000</v>
      </c>
      <c r="C10" s="16">
        <v>0</v>
      </c>
      <c r="D10" s="16">
        <f t="shared" si="0"/>
        <v>600000</v>
      </c>
      <c r="E10" s="16">
        <v>520407.37</v>
      </c>
      <c r="F10" s="16">
        <v>520407.37</v>
      </c>
      <c r="G10" s="16">
        <f t="shared" si="1"/>
        <v>-79592.63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45972986</v>
      </c>
      <c r="C12" s="16">
        <v>0</v>
      </c>
      <c r="D12" s="16">
        <f t="shared" si="0"/>
        <v>45972986</v>
      </c>
      <c r="E12" s="16">
        <v>0</v>
      </c>
      <c r="F12" s="16">
        <v>0</v>
      </c>
      <c r="G12" s="16">
        <f t="shared" si="1"/>
        <v>-45972986</v>
      </c>
    </row>
    <row r="13" spans="1:7" ht="22.5" x14ac:dyDescent="0.2">
      <c r="A13" s="37" t="s">
        <v>22</v>
      </c>
      <c r="B13" s="16">
        <v>63853285</v>
      </c>
      <c r="C13" s="16">
        <v>0</v>
      </c>
      <c r="D13" s="16">
        <f t="shared" si="0"/>
        <v>63853285</v>
      </c>
      <c r="E13" s="16">
        <v>31926642</v>
      </c>
      <c r="F13" s="16">
        <v>31926642</v>
      </c>
      <c r="G13" s="16">
        <f t="shared" si="1"/>
        <v>-31926643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146471881</v>
      </c>
      <c r="C16" s="17">
        <f t="shared" ref="C16:F16" si="2">SUM(C5:C14)</f>
        <v>0</v>
      </c>
      <c r="D16" s="17">
        <f t="shared" si="2"/>
        <v>146471881</v>
      </c>
      <c r="E16" s="17">
        <f t="shared" si="2"/>
        <v>52815441.730000004</v>
      </c>
      <c r="F16" s="10">
        <f t="shared" si="2"/>
        <v>52815441.730000004</v>
      </c>
      <c r="G16" s="11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+G9</f>
        <v>5791578.7800000012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146471881</v>
      </c>
      <c r="C21" s="18">
        <f t="shared" ref="C21:G21" si="3">SUM(C22:C29)</f>
        <v>0</v>
      </c>
      <c r="D21" s="18">
        <f t="shared" si="3"/>
        <v>146471881</v>
      </c>
      <c r="E21" s="18">
        <f t="shared" si="3"/>
        <v>52815441.730000004</v>
      </c>
      <c r="F21" s="18">
        <f t="shared" si="3"/>
        <v>52815441.730000004</v>
      </c>
      <c r="G21" s="18">
        <f t="shared" si="3"/>
        <v>-93656439.270000011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28935610</v>
      </c>
      <c r="C25" s="19">
        <v>0</v>
      </c>
      <c r="D25" s="19">
        <f t="shared" si="4"/>
        <v>28935610</v>
      </c>
      <c r="E25" s="19">
        <v>7466813.5800000001</v>
      </c>
      <c r="F25" s="19">
        <v>7466813.5800000001</v>
      </c>
      <c r="G25" s="19">
        <f t="shared" si="5"/>
        <v>-21468796.420000002</v>
      </c>
    </row>
    <row r="26" spans="1:7" x14ac:dyDescent="0.2">
      <c r="A26" s="40" t="s">
        <v>28</v>
      </c>
      <c r="B26" s="19">
        <v>7110000</v>
      </c>
      <c r="C26" s="19">
        <v>0</v>
      </c>
      <c r="D26" s="19">
        <f t="shared" si="4"/>
        <v>7110000</v>
      </c>
      <c r="E26" s="19">
        <v>12901578.780000001</v>
      </c>
      <c r="F26" s="19">
        <v>12901578.780000001</v>
      </c>
      <c r="G26" s="19">
        <f t="shared" si="5"/>
        <v>5791578.7800000012</v>
      </c>
    </row>
    <row r="27" spans="1:7" x14ac:dyDescent="0.2">
      <c r="A27" s="40" t="s">
        <v>29</v>
      </c>
      <c r="B27" s="19">
        <v>600000</v>
      </c>
      <c r="C27" s="19">
        <v>0</v>
      </c>
      <c r="D27" s="19">
        <f t="shared" si="4"/>
        <v>600000</v>
      </c>
      <c r="E27" s="19">
        <v>520407.37</v>
      </c>
      <c r="F27" s="19">
        <v>520407.37</v>
      </c>
      <c r="G27" s="19">
        <f t="shared" si="5"/>
        <v>-79592.63</v>
      </c>
    </row>
    <row r="28" spans="1:7" ht="22.5" x14ac:dyDescent="0.2">
      <c r="A28" s="40" t="s">
        <v>30</v>
      </c>
      <c r="B28" s="19">
        <v>45972986</v>
      </c>
      <c r="C28" s="19">
        <v>0</v>
      </c>
      <c r="D28" s="19">
        <f t="shared" si="4"/>
        <v>45972986</v>
      </c>
      <c r="E28" s="19">
        <v>0</v>
      </c>
      <c r="F28" s="19">
        <v>0</v>
      </c>
      <c r="G28" s="19">
        <f t="shared" si="5"/>
        <v>-45972986</v>
      </c>
    </row>
    <row r="29" spans="1:7" ht="22.5" x14ac:dyDescent="0.2">
      <c r="A29" s="40" t="s">
        <v>22</v>
      </c>
      <c r="B29" s="19">
        <v>63853285</v>
      </c>
      <c r="C29" s="19">
        <v>0</v>
      </c>
      <c r="D29" s="19">
        <f t="shared" si="4"/>
        <v>63853285</v>
      </c>
      <c r="E29" s="19">
        <v>31926642</v>
      </c>
      <c r="F29" s="19">
        <v>31926642</v>
      </c>
      <c r="G29" s="19">
        <f t="shared" si="5"/>
        <v>-31926643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ref="D33:D35" si="7">+B33+C33</f>
        <v>0</v>
      </c>
      <c r="E33" s="19">
        <v>0</v>
      </c>
      <c r="F33" s="19">
        <v>0</v>
      </c>
      <c r="G33" s="19">
        <f t="shared" ref="G33:G35" si="8">+F33-B33</f>
        <v>0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f t="shared" si="7"/>
        <v>0</v>
      </c>
      <c r="E34" s="19">
        <v>0</v>
      </c>
      <c r="F34" s="19">
        <v>0</v>
      </c>
      <c r="G34" s="19">
        <f t="shared" si="8"/>
        <v>0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f t="shared" si="7"/>
        <v>0</v>
      </c>
      <c r="E35" s="19">
        <v>0</v>
      </c>
      <c r="F35" s="19">
        <v>0</v>
      </c>
      <c r="G35" s="19">
        <f t="shared" si="8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146471881</v>
      </c>
      <c r="C40" s="17">
        <f t="shared" ref="C40:F40" si="10">+C21+C31+C37</f>
        <v>0</v>
      </c>
      <c r="D40" s="17">
        <f t="shared" si="10"/>
        <v>146471881</v>
      </c>
      <c r="E40" s="17">
        <f t="shared" si="10"/>
        <v>52815441.730000004</v>
      </c>
      <c r="F40" s="17">
        <f t="shared" si="10"/>
        <v>52815441.730000004</v>
      </c>
      <c r="G40" s="11"/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+G26</f>
        <v>5791578.7800000012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2" t="s">
        <v>36</v>
      </c>
      <c r="B45" s="42"/>
      <c r="C45" s="42"/>
      <c r="D45" s="42"/>
      <c r="E45" s="42"/>
      <c r="F45" s="42"/>
      <c r="G45" s="42"/>
    </row>
    <row r="46" spans="1:7" x14ac:dyDescent="0.2">
      <c r="A46" s="43" t="s">
        <v>39</v>
      </c>
      <c r="B46" s="43"/>
      <c r="C46" s="43"/>
      <c r="D46" s="43"/>
      <c r="E46" s="43"/>
      <c r="F46" s="43"/>
      <c r="G46" s="43"/>
    </row>
  </sheetData>
  <sheetProtection formatCells="0" formatColumns="0" formatRows="0" insertRows="0" autoFilter="0"/>
  <mergeCells count="7">
    <mergeCell ref="A45:G45"/>
    <mergeCell ref="A46:G46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39370078740157483" bottom="0.39370078740157483" header="0.31496062992125984" footer="0.31496062992125984"/>
  <pageSetup scale="74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2022-07-20T15:52:15Z</cp:lastPrinted>
  <dcterms:created xsi:type="dcterms:W3CDTF">2012-12-11T20:48:19Z</dcterms:created>
  <dcterms:modified xsi:type="dcterms:W3CDTF">2022-10-20T04:24:34Z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